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M3" i="1" l="1"/>
  <c r="L3" i="1"/>
  <c r="K51" i="1"/>
  <c r="J51" i="1"/>
  <c r="I51" i="1" l="1"/>
  <c r="H51" i="1" l="1"/>
  <c r="C51" i="1" l="1"/>
  <c r="D51" i="1"/>
  <c r="E51" i="1"/>
  <c r="F51" i="1"/>
  <c r="G51" i="1"/>
  <c r="B51" i="1"/>
</calcChain>
</file>

<file path=xl/sharedStrings.xml><?xml version="1.0" encoding="utf-8"?>
<sst xmlns="http://schemas.openxmlformats.org/spreadsheetml/2006/main" count="64" uniqueCount="63">
  <si>
    <t>Támogatott</t>
  </si>
  <si>
    <t>Szerződés szerint odaítélt</t>
  </si>
  <si>
    <t>Ténylegesen kifizetett</t>
  </si>
  <si>
    <t>Győri ETO FC Kft.</t>
  </si>
  <si>
    <t>Illés Sport Alapítvány</t>
  </si>
  <si>
    <t>MTK Budapest Zrt.</t>
  </si>
  <si>
    <t>Kaposvári Rákóczi Bene Ferenc LA</t>
  </si>
  <si>
    <t>Békéscsabai Utánpótlás-nevelő FC</t>
  </si>
  <si>
    <t>Debreceni Labdarúgó Akadémia</t>
  </si>
  <si>
    <t>Diósgyőri Városrész Testgyakorló Kör</t>
  </si>
  <si>
    <t>Fehérvár FC Kft.</t>
  </si>
  <si>
    <t>FTC Labdarúgó Zrt.</t>
  </si>
  <si>
    <t>Kecskeméti TE Labdarúgó Kft.</t>
  </si>
  <si>
    <t>PMFC-Sport Kft.</t>
  </si>
  <si>
    <t xml:space="preserve">REAC Sport Kft. </t>
  </si>
  <si>
    <t>Sport Club Sopron</t>
  </si>
  <si>
    <t>Tatabánya Alapítvány Sportkör</t>
  </si>
  <si>
    <t>Újpesti TE</t>
  </si>
  <si>
    <t>Vác Város Labdarúgó SE</t>
  </si>
  <si>
    <t xml:space="preserve">Vasas Utánpótlás Labdarúgó Kft </t>
  </si>
  <si>
    <t>ZTE FC Zrt.</t>
  </si>
  <si>
    <t>Honvéd FC Kft.</t>
  </si>
  <si>
    <t>Gold-Sport Kft.</t>
  </si>
  <si>
    <t>Hódmezővásárhelyi FC</t>
  </si>
  <si>
    <t>Paksi FC</t>
  </si>
  <si>
    <t>Párduc Labdarúgó Sport Klub</t>
  </si>
  <si>
    <t>Pénzügyőr SE</t>
  </si>
  <si>
    <t>REAC SE</t>
  </si>
  <si>
    <t>Salgótarjáni Barátok TC</t>
  </si>
  <si>
    <t>Siófoki Bányász SE</t>
  </si>
  <si>
    <t>SZEOL SC Kft.</t>
  </si>
  <si>
    <t>Szolnoki MÁV UFC Kft.</t>
  </si>
  <si>
    <t>Pápai ELC (Új Lombard)</t>
  </si>
  <si>
    <t>Szerződés szerint odaítélt2</t>
  </si>
  <si>
    <t>Ténylegesen kifizetett3</t>
  </si>
  <si>
    <t>Szerződés szerint odaítélt4</t>
  </si>
  <si>
    <t>Összesen</t>
  </si>
  <si>
    <t>Szerződés szerint odaítélt3</t>
  </si>
  <si>
    <t>Ténylegesen kifizett</t>
  </si>
  <si>
    <t>Sándor Károly Ifjúsági Sport Alapítvány</t>
  </si>
  <si>
    <t>A Felcsúti Utánpótlás Neveléséért Alapítvány</t>
  </si>
  <si>
    <t>Szerződés szerint odaítélt5</t>
  </si>
  <si>
    <r>
      <t>Kecskeméti Labdarúgó Club Közös Torna Egylet Sportiskola</t>
    </r>
    <r>
      <rPr>
        <sz val="12"/>
        <color theme="1"/>
        <rFont val="Garamond"/>
        <family val="1"/>
        <charset val="238"/>
      </rPr>
      <t xml:space="preserve"> </t>
    </r>
  </si>
  <si>
    <t>Békéscsaba Előre 1912 SE</t>
  </si>
  <si>
    <t>Debreceni Labdarúgó Akadémia Utánpótlás Nevelő Nonprofit Kft.</t>
  </si>
  <si>
    <t>Ténylegesen kifizetett2</t>
  </si>
  <si>
    <t>Ténylegesen kifizetett4</t>
  </si>
  <si>
    <t>Nyíregyházi Sportcentrum Nonprofit Kft.</t>
  </si>
  <si>
    <t>Szerződés szerint odaítélt6</t>
  </si>
  <si>
    <t>Eddig kifizetett5</t>
  </si>
  <si>
    <t>ETO Futsal Kft.</t>
  </si>
  <si>
    <t>PSN Zrt.</t>
  </si>
  <si>
    <t>2015/16</t>
  </si>
  <si>
    <t>Balmazújvárosi Football Club</t>
  </si>
  <si>
    <t>Ceglédi Vasutas SE</t>
  </si>
  <si>
    <t>Csákvári Torna Klub</t>
  </si>
  <si>
    <t>Dunaújváros PASE</t>
  </si>
  <si>
    <t>Futball Club Ajka</t>
  </si>
  <si>
    <t>Gyirmót FC</t>
  </si>
  <si>
    <t>Mezőkövesdi Zsóry Sportegyesület</t>
  </si>
  <si>
    <t>Paksi FC KFT</t>
  </si>
  <si>
    <t>Szeged 2011 Sportszolgáltató és Labdarúgó Kft.</t>
  </si>
  <si>
    <t>Szigetszentmiklósi Testgyakorlók Köre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</si>
</sst>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3" tint="0.3999755851924192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1"/>
      <color theme="1"/>
      <name val="Calibri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5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4" fontId="0" fillId="0" borderId="3" xfId="1" applyNumberFormat="1" applyFont="1" applyBorder="1" applyAlignment="1">
      <alignment vertical="center"/>
    </xf>
    <xf numFmtId="164" fontId="5" fillId="0" borderId="2" xfId="1" applyNumberFormat="1" applyFont="1" applyFill="1" applyBorder="1" applyAlignment="1">
      <alignment vertical="center" wrapText="1"/>
    </xf>
    <xf numFmtId="164" fontId="3" fillId="0" borderId="4" xfId="1" applyNumberFormat="1" applyFont="1" applyBorder="1" applyAlignment="1">
      <alignment vertical="center"/>
    </xf>
    <xf numFmtId="0" fontId="0" fillId="0" borderId="5" xfId="0" applyBorder="1" applyAlignment="1">
      <alignment wrapText="1"/>
    </xf>
    <xf numFmtId="164" fontId="5" fillId="0" borderId="10" xfId="1" applyNumberFormat="1" applyFont="1" applyFill="1" applyBorder="1" applyAlignment="1">
      <alignment vertical="center" wrapText="1"/>
    </xf>
    <xf numFmtId="164" fontId="3" fillId="0" borderId="11" xfId="1" applyNumberFormat="1" applyFont="1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164" fontId="3" fillId="0" borderId="16" xfId="1" applyNumberFormat="1" applyFont="1" applyBorder="1" applyAlignment="1">
      <alignment vertical="center"/>
    </xf>
    <xf numFmtId="164" fontId="3" fillId="0" borderId="17" xfId="1" applyNumberFormat="1" applyFont="1" applyBorder="1" applyAlignment="1">
      <alignment vertical="center"/>
    </xf>
    <xf numFmtId="164" fontId="0" fillId="0" borderId="17" xfId="1" applyNumberFormat="1" applyFont="1" applyBorder="1" applyAlignment="1">
      <alignment vertical="center"/>
    </xf>
    <xf numFmtId="0" fontId="0" fillId="0" borderId="19" xfId="0" applyBorder="1" applyAlignment="1">
      <alignment wrapText="1"/>
    </xf>
    <xf numFmtId="164" fontId="0" fillId="0" borderId="20" xfId="1" applyNumberFormat="1" applyFont="1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164" fontId="0" fillId="0" borderId="21" xfId="1" applyNumberFormat="1" applyFont="1" applyBorder="1" applyAlignment="1">
      <alignment vertical="center"/>
    </xf>
    <xf numFmtId="0" fontId="0" fillId="0" borderId="22" xfId="0" applyBorder="1" applyAlignment="1">
      <alignment wrapText="1"/>
    </xf>
    <xf numFmtId="164" fontId="3" fillId="0" borderId="23" xfId="1" applyNumberFormat="1" applyFont="1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164" fontId="0" fillId="0" borderId="23" xfId="1" applyNumberFormat="1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164" fontId="2" fillId="0" borderId="26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164" fontId="2" fillId="0" borderId="29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2" fillId="0" borderId="28" xfId="1" applyNumberFormat="1" applyFont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164" fontId="0" fillId="0" borderId="31" xfId="1" applyNumberFormat="1" applyFont="1" applyBorder="1" applyAlignment="1">
      <alignment vertical="center"/>
    </xf>
    <xf numFmtId="164" fontId="0" fillId="0" borderId="32" xfId="1" applyNumberFormat="1" applyFont="1" applyBorder="1" applyAlignment="1">
      <alignment vertical="center"/>
    </xf>
    <xf numFmtId="164" fontId="0" fillId="0" borderId="33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 wrapText="1"/>
    </xf>
    <xf numFmtId="164" fontId="2" fillId="0" borderId="7" xfId="1" applyNumberFormat="1" applyFont="1" applyBorder="1" applyAlignment="1">
      <alignment vertical="center"/>
    </xf>
    <xf numFmtId="164" fontId="0" fillId="0" borderId="34" xfId="1" applyNumberFormat="1" applyFont="1" applyBorder="1" applyAlignment="1">
      <alignment vertical="center"/>
    </xf>
    <xf numFmtId="164" fontId="0" fillId="0" borderId="35" xfId="1" applyNumberFormat="1" applyFont="1" applyBorder="1" applyAlignment="1">
      <alignment vertical="center"/>
    </xf>
    <xf numFmtId="164" fontId="0" fillId="0" borderId="36" xfId="1" applyNumberFormat="1" applyFont="1" applyBorder="1" applyAlignment="1">
      <alignment vertical="center"/>
    </xf>
    <xf numFmtId="164" fontId="0" fillId="0" borderId="37" xfId="1" applyNumberFormat="1" applyFont="1" applyBorder="1" applyAlignment="1">
      <alignment vertical="center"/>
    </xf>
    <xf numFmtId="0" fontId="0" fillId="0" borderId="21" xfId="0" applyBorder="1" applyAlignment="1"/>
    <xf numFmtId="0" fontId="0" fillId="0" borderId="38" xfId="0" applyBorder="1" applyAlignment="1"/>
    <xf numFmtId="0" fontId="0" fillId="0" borderId="15" xfId="0" applyBorder="1" applyAlignment="1"/>
    <xf numFmtId="0" fontId="0" fillId="0" borderId="42" xfId="0" applyBorder="1" applyAlignment="1"/>
    <xf numFmtId="164" fontId="0" fillId="0" borderId="43" xfId="1" applyNumberFormat="1" applyFont="1" applyBorder="1" applyAlignment="1">
      <alignment vertical="center"/>
    </xf>
    <xf numFmtId="164" fontId="0" fillId="0" borderId="44" xfId="1" applyNumberFormat="1" applyFont="1" applyBorder="1" applyAlignment="1">
      <alignment vertical="center"/>
    </xf>
    <xf numFmtId="164" fontId="0" fillId="0" borderId="45" xfId="1" applyNumberFormat="1" applyFont="1" applyBorder="1" applyAlignment="1">
      <alignment vertical="center"/>
    </xf>
    <xf numFmtId="164" fontId="0" fillId="0" borderId="46" xfId="1" applyNumberFormat="1" applyFont="1" applyBorder="1" applyAlignment="1">
      <alignment vertical="center"/>
    </xf>
    <xf numFmtId="164" fontId="0" fillId="0" borderId="18" xfId="1" applyNumberFormat="1" applyFont="1" applyBorder="1" applyAlignment="1">
      <alignment vertical="center"/>
    </xf>
    <xf numFmtId="164" fontId="2" fillId="0" borderId="47" xfId="1" applyNumberFormat="1" applyFont="1" applyBorder="1" applyAlignment="1">
      <alignment vertical="center"/>
    </xf>
    <xf numFmtId="164" fontId="0" fillId="3" borderId="48" xfId="1" applyNumberFormat="1" applyFont="1" applyFill="1" applyBorder="1" applyAlignment="1">
      <alignment vertical="center"/>
    </xf>
    <xf numFmtId="0" fontId="0" fillId="3" borderId="3" xfId="0" applyFont="1" applyFill="1" applyBorder="1"/>
    <xf numFmtId="0" fontId="0" fillId="0" borderId="3" xfId="0" applyFont="1" applyBorder="1"/>
    <xf numFmtId="164" fontId="8" fillId="0" borderId="50" xfId="1" applyNumberFormat="1" applyFont="1" applyBorder="1" applyAlignment="1">
      <alignment vertical="center"/>
    </xf>
    <xf numFmtId="164" fontId="8" fillId="0" borderId="44" xfId="1" applyNumberFormat="1" applyFont="1" applyBorder="1" applyAlignment="1">
      <alignment vertical="center"/>
    </xf>
    <xf numFmtId="164" fontId="8" fillId="0" borderId="21" xfId="1" applyNumberFormat="1" applyFont="1" applyBorder="1" applyAlignment="1">
      <alignment vertical="center"/>
    </xf>
    <xf numFmtId="164" fontId="8" fillId="0" borderId="37" xfId="1" applyNumberFormat="1" applyFont="1" applyBorder="1" applyAlignment="1">
      <alignment vertical="center"/>
    </xf>
    <xf numFmtId="0" fontId="0" fillId="0" borderId="3" xfId="0" applyFont="1" applyFill="1" applyBorder="1"/>
    <xf numFmtId="0" fontId="9" fillId="0" borderId="49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16">
    <dxf>
      <numFmt numFmtId="0" formatCode="General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double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_-* #,##0\ _F_t_-;\-* #,##0\ _F_t_-;_-* &quot;-&quot;??\ _F_t_-;_-@_-"/>
      <alignment horizontal="general" vertical="center" textRotation="0" indent="0" justifyLastLine="0" shrinkToFit="0" readingOrder="0"/>
      <border diagonalUp="0" diagonalDown="0">
        <left style="double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F_t_-;\-* #,##0\ _F_t_-;_-* &quot;-&quot;??\ _F_t_-;_-@_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F_t_-;\-* #,##0\ _F_t_-;_-* &quot;-&quot;??\ _F_t_-;_-@_-"/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F_t_-;\-* #,##0\ _F_t_-;_-* &quot;-&quot;??\ _F_t_-;_-@_-"/>
      <alignment horizontal="general" vertical="center" textRotation="0" wrapText="0" indent="0" justifyLastLine="0" shrinkToFit="0" readingOrder="0"/>
      <border diagonalUp="0" diagonalDown="0">
        <left/>
        <right style="thick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F_t_-;\-* #,##0\ _F_t_-;_-* &quot;-&quot;??\ _F_t_-;_-@_-"/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_-* #,##0\ _F_t_-;\-* #,##0\ _F_t_-;_-* &quot;-&quot;??\ _F_t_-;_-@_-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_-* #,##0\ _F_t_-;\-* #,##0\ _F_t_-;_-* &quot;-&quot;??\ _F_t_-;_-@_-"/>
      <alignment horizontal="general" vertical="center" textRotation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_-* #,##0\ _F_t_-;\-* #,##0\ _F_t_-;_-* &quot;-&quot;??\ _F_t_-;_-@_-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_-* #,##0\ _F_t_-;\-* #,##0\ _F_t_-;_-* &quot;-&quot;??\ _F_t_-;_-@_-"/>
      <alignment horizontal="general" vertical="center" textRotation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_-* #,##0\ _F_t_-;\-* #,##0\ _F_t_-;_-* &quot;-&quot;??\ _F_t_-;_-@_-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_-* #,##0\ _F_t_-;\-* #,##0\ _F_t_-;_-* &quot;-&quot;??\ _F_t_-;_-@_-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</dxf>
    <dxf>
      <border>
        <bottom style="double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áblázat2" displayName="Táblázat2" ref="A2:M51" totalsRowShown="0" headerRowDxfId="15" dataDxfId="13" headerRowBorderDxfId="14">
  <autoFilter ref="A2:M51"/>
  <sortState ref="A3:I36">
    <sortCondition ref="A2:A35"/>
  </sortState>
  <tableColumns count="13">
    <tableColumn id="1" name="Támogatott" dataDxfId="12"/>
    <tableColumn id="2" name="Szerződés szerint odaítélt" dataDxfId="11" dataCellStyle="Ezres"/>
    <tableColumn id="3" name="Ténylegesen kifizetett" dataDxfId="10" dataCellStyle="Ezres"/>
    <tableColumn id="4" name="Szerződés szerint odaítélt2" dataDxfId="9" dataCellStyle="Ezres"/>
    <tableColumn id="5" name="Ténylegesen kifizetett3" dataDxfId="8" dataCellStyle="Ezres"/>
    <tableColumn id="6" name="Szerződés szerint odaítélt4" dataDxfId="7" dataCellStyle="Ezres"/>
    <tableColumn id="7" name="Ténylegesen kifizetett4" dataDxfId="6" dataCellStyle="Ezres"/>
    <tableColumn id="11" name="Szerződés szerint odaítélt5" dataDxfId="5" dataCellStyle="Ezres"/>
    <tableColumn id="10" name="Ténylegesen kifizetett2" dataDxfId="4" dataCellStyle="Ezres"/>
    <tableColumn id="12" name="Szerződés szerint odaítélt6" dataDxfId="3" dataCellStyle="Ezres"/>
    <tableColumn id="13" name="Eddig kifizetett5" dataDxfId="2" dataCellStyle="Ezres"/>
    <tableColumn id="8" name="Szerződés szerint odaítélt3" dataDxfId="1">
      <calculatedColumnFormula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calculatedColumnFormula>
    </tableColumn>
    <tableColumn id="9" name="Ténylegesen kifizett" dataDxfId="0">
      <calculatedColumnFormula>Táblázat2[[#This Row],[Ténylegesen kifizetett]]+Táblázat2[[#This Row],[Ténylegesen kifizetett3]]+Táblázat2[[#This Row],[Ténylegesen kifizetett4]]+Táblázat2[[#This Row],[Ténylegesen kifizetett2]]+Táblázat2[[#This Row],[Eddig kifizetett5]]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P8" sqref="P8"/>
    </sheetView>
  </sheetViews>
  <sheetFormatPr defaultRowHeight="15" x14ac:dyDescent="0.25"/>
  <cols>
    <col min="1" max="1" width="34.28515625" customWidth="1"/>
    <col min="2" max="2" width="25.85546875" customWidth="1"/>
    <col min="3" max="3" width="23" customWidth="1"/>
    <col min="4" max="4" width="26.85546875" customWidth="1"/>
    <col min="5" max="5" width="24" customWidth="1"/>
    <col min="6" max="6" width="26.85546875" customWidth="1"/>
    <col min="7" max="7" width="24.5703125" bestFit="1" customWidth="1"/>
    <col min="8" max="8" width="27.42578125" bestFit="1" customWidth="1"/>
    <col min="9" max="9" width="24.5703125" bestFit="1" customWidth="1"/>
    <col min="10" max="11" width="24.5703125" customWidth="1"/>
    <col min="12" max="12" width="27.140625" customWidth="1"/>
    <col min="13" max="13" width="22" customWidth="1"/>
  </cols>
  <sheetData>
    <row r="1" spans="1:13" ht="19.5" thickTop="1" x14ac:dyDescent="0.3">
      <c r="A1" s="7"/>
      <c r="B1" s="59">
        <v>2011</v>
      </c>
      <c r="C1" s="60"/>
      <c r="D1" s="61">
        <v>2012</v>
      </c>
      <c r="E1" s="60"/>
      <c r="F1" s="61">
        <v>2013</v>
      </c>
      <c r="G1" s="60"/>
      <c r="H1" s="64">
        <v>2014</v>
      </c>
      <c r="I1" s="65"/>
      <c r="J1" s="64" t="s">
        <v>52</v>
      </c>
      <c r="K1" s="66"/>
      <c r="L1" s="62" t="s">
        <v>36</v>
      </c>
      <c r="M1" s="63"/>
    </row>
    <row r="2" spans="1:13" ht="15.75" thickBot="1" x14ac:dyDescent="0.3">
      <c r="A2" s="10" t="s">
        <v>0</v>
      </c>
      <c r="B2" s="11" t="s">
        <v>1</v>
      </c>
      <c r="C2" s="12" t="s">
        <v>2</v>
      </c>
      <c r="D2" s="16" t="s">
        <v>33</v>
      </c>
      <c r="E2" s="12" t="s">
        <v>34</v>
      </c>
      <c r="F2" s="16" t="s">
        <v>35</v>
      </c>
      <c r="G2" s="42" t="s">
        <v>46</v>
      </c>
      <c r="H2" s="40" t="s">
        <v>41</v>
      </c>
      <c r="I2" s="43" t="s">
        <v>45</v>
      </c>
      <c r="J2" s="41" t="s">
        <v>48</v>
      </c>
      <c r="K2" s="41" t="s">
        <v>49</v>
      </c>
      <c r="L2" s="20" t="s">
        <v>37</v>
      </c>
      <c r="M2" s="20" t="s">
        <v>38</v>
      </c>
    </row>
    <row r="3" spans="1:13" ht="30" thickTop="1" thickBot="1" x14ac:dyDescent="0.3">
      <c r="A3" s="8" t="s">
        <v>40</v>
      </c>
      <c r="B3" s="13">
        <v>255000000</v>
      </c>
      <c r="C3" s="13">
        <v>255000000</v>
      </c>
      <c r="D3" s="17">
        <v>200000000</v>
      </c>
      <c r="E3" s="18">
        <v>200000000</v>
      </c>
      <c r="F3" s="17">
        <v>185000000</v>
      </c>
      <c r="G3" s="18">
        <v>185000000</v>
      </c>
      <c r="H3" s="19">
        <v>175000000</v>
      </c>
      <c r="I3" s="44">
        <v>175000000</v>
      </c>
      <c r="J3" s="48">
        <v>174000000</v>
      </c>
      <c r="K3" s="36">
        <v>34800000</v>
      </c>
      <c r="L3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989000000</v>
      </c>
      <c r="M3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849800000</v>
      </c>
    </row>
    <row r="4" spans="1:13" ht="16.5" thickTop="1" thickBot="1" x14ac:dyDescent="0.3">
      <c r="A4" s="1" t="s">
        <v>3</v>
      </c>
      <c r="B4" s="2">
        <v>255000000</v>
      </c>
      <c r="C4" s="14">
        <v>255000000</v>
      </c>
      <c r="D4" s="19">
        <v>200000000</v>
      </c>
      <c r="E4" s="15">
        <v>200000000</v>
      </c>
      <c r="F4" s="19">
        <v>175000000</v>
      </c>
      <c r="G4" s="15">
        <v>175000000</v>
      </c>
      <c r="H4" s="19">
        <v>180000000</v>
      </c>
      <c r="I4" s="45">
        <v>180000000</v>
      </c>
      <c r="J4" s="19"/>
      <c r="K4" s="37"/>
      <c r="L4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810000000</v>
      </c>
      <c r="M4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810000000</v>
      </c>
    </row>
    <row r="5" spans="1:13" ht="16.5" thickTop="1" thickBot="1" x14ac:dyDescent="0.3">
      <c r="A5" s="1" t="s">
        <v>50</v>
      </c>
      <c r="B5" s="2"/>
      <c r="C5" s="14"/>
      <c r="D5" s="19"/>
      <c r="E5" s="15"/>
      <c r="F5" s="19"/>
      <c r="G5" s="15"/>
      <c r="H5" s="19"/>
      <c r="I5" s="45"/>
      <c r="J5" s="19">
        <v>185000000</v>
      </c>
      <c r="K5" s="37">
        <v>109115609</v>
      </c>
      <c r="L5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185000000</v>
      </c>
      <c r="M5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109115609</v>
      </c>
    </row>
    <row r="6" spans="1:13" ht="16.5" thickTop="1" thickBot="1" x14ac:dyDescent="0.3">
      <c r="A6" s="1" t="s">
        <v>21</v>
      </c>
      <c r="B6" s="2">
        <v>250000000</v>
      </c>
      <c r="C6" s="14">
        <v>250000000</v>
      </c>
      <c r="D6" s="19">
        <v>200000000</v>
      </c>
      <c r="E6" s="15">
        <v>200000000</v>
      </c>
      <c r="F6" s="19">
        <v>190000000</v>
      </c>
      <c r="G6" s="15">
        <v>190000000</v>
      </c>
      <c r="H6" s="19">
        <v>185000000</v>
      </c>
      <c r="I6" s="45">
        <v>185000000</v>
      </c>
      <c r="J6" s="19">
        <v>185000000</v>
      </c>
      <c r="K6" s="37">
        <v>128902515</v>
      </c>
      <c r="L6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1010000000</v>
      </c>
      <c r="M6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953902515</v>
      </c>
    </row>
    <row r="7" spans="1:13" ht="16.5" thickTop="1" thickBot="1" x14ac:dyDescent="0.3">
      <c r="A7" s="1" t="s">
        <v>4</v>
      </c>
      <c r="B7" s="14">
        <v>255000000</v>
      </c>
      <c r="C7" s="14">
        <v>255000000</v>
      </c>
      <c r="D7" s="19">
        <v>150000000</v>
      </c>
      <c r="E7" s="15">
        <v>150000000</v>
      </c>
      <c r="F7" s="19">
        <v>200000000</v>
      </c>
      <c r="G7" s="15">
        <v>200000000</v>
      </c>
      <c r="H7" s="19">
        <v>185000000</v>
      </c>
      <c r="I7" s="45">
        <v>185000000</v>
      </c>
      <c r="J7" s="19">
        <v>183000000</v>
      </c>
      <c r="K7" s="37">
        <v>70560245</v>
      </c>
      <c r="L7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973000000</v>
      </c>
      <c r="M7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860560245</v>
      </c>
    </row>
    <row r="8" spans="1:13" ht="30" thickTop="1" thickBot="1" x14ac:dyDescent="0.3">
      <c r="A8" s="1" t="s">
        <v>6</v>
      </c>
      <c r="B8" s="2">
        <v>200000000</v>
      </c>
      <c r="C8" s="14">
        <v>200000000</v>
      </c>
      <c r="D8" s="19">
        <v>120000000</v>
      </c>
      <c r="E8" s="15">
        <v>120000000</v>
      </c>
      <c r="F8" s="19">
        <v>70000000</v>
      </c>
      <c r="G8" s="15">
        <v>70000000</v>
      </c>
      <c r="H8" s="19">
        <v>55000000</v>
      </c>
      <c r="I8" s="45">
        <v>55000000</v>
      </c>
      <c r="J8" s="19">
        <v>42000000</v>
      </c>
      <c r="K8" s="37">
        <v>42000000</v>
      </c>
      <c r="L8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487000000</v>
      </c>
      <c r="M8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487000000</v>
      </c>
    </row>
    <row r="9" spans="1:13" ht="16.5" thickTop="1" thickBot="1" x14ac:dyDescent="0.3">
      <c r="A9" s="1" t="s">
        <v>5</v>
      </c>
      <c r="B9" s="14">
        <v>200000000</v>
      </c>
      <c r="C9" s="14">
        <v>200000000</v>
      </c>
      <c r="D9" s="19"/>
      <c r="E9" s="15"/>
      <c r="F9" s="19"/>
      <c r="G9" s="15"/>
      <c r="H9" s="19"/>
      <c r="I9" s="45"/>
      <c r="J9" s="19"/>
      <c r="K9" s="37"/>
      <c r="L9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200000000</v>
      </c>
      <c r="M9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200000000</v>
      </c>
    </row>
    <row r="10" spans="1:13" ht="30" thickTop="1" thickBot="1" x14ac:dyDescent="0.3">
      <c r="A10" s="30" t="s">
        <v>39</v>
      </c>
      <c r="B10" s="31"/>
      <c r="C10" s="32"/>
      <c r="D10" s="33">
        <v>120000000</v>
      </c>
      <c r="E10" s="32">
        <v>120000000</v>
      </c>
      <c r="F10" s="33">
        <v>195000000</v>
      </c>
      <c r="G10" s="32">
        <v>195000000</v>
      </c>
      <c r="H10" s="33">
        <v>185000000</v>
      </c>
      <c r="I10" s="46">
        <v>185000000</v>
      </c>
      <c r="J10" s="33">
        <v>160000000</v>
      </c>
      <c r="K10" s="38">
        <v>112052262</v>
      </c>
      <c r="L10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660000000</v>
      </c>
      <c r="M10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612052262</v>
      </c>
    </row>
    <row r="11" spans="1:13" ht="16.5" thickTop="1" thickBot="1" x14ac:dyDescent="0.3">
      <c r="A11" s="51" t="s">
        <v>53</v>
      </c>
      <c r="B11" s="4"/>
      <c r="C11" s="15"/>
      <c r="D11" s="19"/>
      <c r="E11" s="15"/>
      <c r="F11" s="19"/>
      <c r="G11" s="15"/>
      <c r="H11" s="53"/>
      <c r="I11" s="54"/>
      <c r="J11" s="17">
        <v>8200000</v>
      </c>
      <c r="K11" s="56">
        <v>4100000</v>
      </c>
      <c r="L11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8200000</v>
      </c>
      <c r="M11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4100000</v>
      </c>
    </row>
    <row r="12" spans="1:13" ht="30" thickTop="1" thickBot="1" x14ac:dyDescent="0.3">
      <c r="A12" s="8" t="s">
        <v>7</v>
      </c>
      <c r="B12" s="9">
        <v>38000000</v>
      </c>
      <c r="C12" s="13">
        <v>38000000</v>
      </c>
      <c r="D12" s="17">
        <v>20000000</v>
      </c>
      <c r="E12" s="18">
        <v>20000000</v>
      </c>
      <c r="F12" s="17"/>
      <c r="G12" s="18"/>
      <c r="H12" s="19"/>
      <c r="I12" s="44"/>
      <c r="J12" s="17"/>
      <c r="K12" s="36"/>
      <c r="L12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58000000</v>
      </c>
      <c r="M12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58000000</v>
      </c>
    </row>
    <row r="13" spans="1:13" ht="16.5" thickTop="1" thickBot="1" x14ac:dyDescent="0.3">
      <c r="A13" s="8" t="s">
        <v>43</v>
      </c>
      <c r="B13" s="9"/>
      <c r="C13" s="13"/>
      <c r="D13" s="17"/>
      <c r="E13" s="18"/>
      <c r="F13" s="17"/>
      <c r="G13" s="18"/>
      <c r="H13" s="19">
        <v>45000000</v>
      </c>
      <c r="I13" s="44">
        <v>45000000</v>
      </c>
      <c r="J13" s="17">
        <v>56000000</v>
      </c>
      <c r="K13" s="36">
        <v>33027089</v>
      </c>
      <c r="L13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101000000</v>
      </c>
      <c r="M13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78027089</v>
      </c>
    </row>
    <row r="14" spans="1:13" ht="16.5" thickTop="1" thickBot="1" x14ac:dyDescent="0.3">
      <c r="A14" s="52" t="s">
        <v>54</v>
      </c>
      <c r="B14" s="2"/>
      <c r="C14" s="14"/>
      <c r="D14" s="19"/>
      <c r="E14" s="15"/>
      <c r="F14" s="19"/>
      <c r="G14" s="15"/>
      <c r="H14" s="53"/>
      <c r="I14" s="54"/>
      <c r="J14" s="17">
        <v>7800000</v>
      </c>
      <c r="K14" s="56">
        <v>3900000</v>
      </c>
      <c r="L14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7800000</v>
      </c>
      <c r="M14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3900000</v>
      </c>
    </row>
    <row r="15" spans="1:13" ht="16.5" thickTop="1" thickBot="1" x14ac:dyDescent="0.3">
      <c r="A15" s="51" t="s">
        <v>55</v>
      </c>
      <c r="B15" s="2"/>
      <c r="C15" s="14"/>
      <c r="D15" s="19"/>
      <c r="E15" s="15"/>
      <c r="F15" s="19"/>
      <c r="G15" s="15"/>
      <c r="H15" s="53"/>
      <c r="I15" s="54"/>
      <c r="J15" s="17">
        <v>5500000</v>
      </c>
      <c r="K15" s="56">
        <v>2750000</v>
      </c>
      <c r="L15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5500000</v>
      </c>
      <c r="M15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2750000</v>
      </c>
    </row>
    <row r="16" spans="1:13" ht="16.5" thickTop="1" thickBot="1" x14ac:dyDescent="0.3">
      <c r="A16" s="1" t="s">
        <v>8</v>
      </c>
      <c r="B16" s="2">
        <v>38000000</v>
      </c>
      <c r="C16" s="14">
        <v>38000000</v>
      </c>
      <c r="D16" s="19">
        <v>70000000</v>
      </c>
      <c r="E16" s="15">
        <v>70000000</v>
      </c>
      <c r="F16" s="19">
        <v>105000000</v>
      </c>
      <c r="G16" s="15">
        <v>105000000</v>
      </c>
      <c r="H16" s="19"/>
      <c r="I16" s="45"/>
      <c r="J16" s="17"/>
      <c r="K16" s="37"/>
      <c r="L16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213000000</v>
      </c>
      <c r="M16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213000000</v>
      </c>
    </row>
    <row r="17" spans="1:13" ht="30" thickTop="1" thickBot="1" x14ac:dyDescent="0.3">
      <c r="A17" s="1" t="s">
        <v>44</v>
      </c>
      <c r="B17" s="2"/>
      <c r="C17" s="14"/>
      <c r="D17" s="19"/>
      <c r="E17" s="15"/>
      <c r="F17" s="19"/>
      <c r="G17" s="15"/>
      <c r="H17" s="19">
        <v>178000000</v>
      </c>
      <c r="I17" s="45">
        <v>178000000</v>
      </c>
      <c r="J17" s="19">
        <v>179000000</v>
      </c>
      <c r="K17" s="37">
        <v>35800000</v>
      </c>
      <c r="L17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357000000</v>
      </c>
      <c r="M17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213800000</v>
      </c>
    </row>
    <row r="18" spans="1:13" ht="30" thickTop="1" thickBot="1" x14ac:dyDescent="0.3">
      <c r="A18" s="1" t="s">
        <v>9</v>
      </c>
      <c r="B18" s="2">
        <v>26000000</v>
      </c>
      <c r="C18" s="14">
        <v>26000000</v>
      </c>
      <c r="D18" s="19">
        <v>40000000</v>
      </c>
      <c r="E18" s="15">
        <v>40000000</v>
      </c>
      <c r="F18" s="19">
        <v>42000000</v>
      </c>
      <c r="G18" s="15">
        <v>42000000</v>
      </c>
      <c r="H18" s="19">
        <v>77000000</v>
      </c>
      <c r="I18" s="45">
        <v>77000000</v>
      </c>
      <c r="J18" s="19">
        <v>74000000</v>
      </c>
      <c r="K18" s="37">
        <v>14800000</v>
      </c>
      <c r="L18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259000000</v>
      </c>
      <c r="M18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199800000</v>
      </c>
    </row>
    <row r="19" spans="1:13" ht="16.5" thickTop="1" thickBot="1" x14ac:dyDescent="0.3">
      <c r="A19" s="52" t="s">
        <v>56</v>
      </c>
      <c r="B19" s="2"/>
      <c r="C19" s="14"/>
      <c r="D19" s="19"/>
      <c r="E19" s="15"/>
      <c r="F19" s="19"/>
      <c r="G19" s="15"/>
      <c r="H19" s="53"/>
      <c r="I19" s="54"/>
      <c r="J19" s="17">
        <v>9700000</v>
      </c>
      <c r="K19" s="56">
        <v>4850000</v>
      </c>
      <c r="L19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9700000</v>
      </c>
      <c r="M19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4850000</v>
      </c>
    </row>
    <row r="20" spans="1:13" ht="16.5" thickTop="1" thickBot="1" x14ac:dyDescent="0.3">
      <c r="A20" s="1" t="s">
        <v>10</v>
      </c>
      <c r="B20" s="2">
        <v>38000000</v>
      </c>
      <c r="C20" s="14">
        <v>38000000</v>
      </c>
      <c r="D20" s="19"/>
      <c r="E20" s="15"/>
      <c r="F20" s="19"/>
      <c r="G20" s="15"/>
      <c r="H20" s="19"/>
      <c r="I20" s="45"/>
      <c r="J20" s="19"/>
      <c r="K20" s="37"/>
      <c r="L20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38000000</v>
      </c>
      <c r="M20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38000000</v>
      </c>
    </row>
    <row r="21" spans="1:13" ht="16.5" thickTop="1" thickBot="1" x14ac:dyDescent="0.3">
      <c r="A21" s="1" t="s">
        <v>11</v>
      </c>
      <c r="B21" s="2">
        <v>38000000</v>
      </c>
      <c r="C21" s="14">
        <v>31439000</v>
      </c>
      <c r="D21" s="19">
        <v>70000000</v>
      </c>
      <c r="E21" s="15">
        <v>61436000</v>
      </c>
      <c r="F21" s="19">
        <v>75000000</v>
      </c>
      <c r="G21" s="15">
        <v>75000000</v>
      </c>
      <c r="H21" s="19">
        <v>75000000</v>
      </c>
      <c r="I21" s="45">
        <v>60349426</v>
      </c>
      <c r="J21" s="19">
        <v>67000000</v>
      </c>
      <c r="K21" s="37">
        <v>13400000</v>
      </c>
      <c r="L21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325000000</v>
      </c>
      <c r="M21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241624426</v>
      </c>
    </row>
    <row r="22" spans="1:13" ht="16.5" thickTop="1" thickBot="1" x14ac:dyDescent="0.3">
      <c r="A22" s="57" t="s">
        <v>57</v>
      </c>
      <c r="B22" s="2"/>
      <c r="C22" s="14"/>
      <c r="D22" s="19"/>
      <c r="E22" s="15"/>
      <c r="F22" s="19"/>
      <c r="G22" s="15"/>
      <c r="H22" s="53"/>
      <c r="I22" s="54"/>
      <c r="J22" s="17">
        <v>5700000</v>
      </c>
      <c r="K22" s="56">
        <v>2850000</v>
      </c>
      <c r="L22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5700000</v>
      </c>
      <c r="M22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2850000</v>
      </c>
    </row>
    <row r="23" spans="1:13" ht="16.5" thickTop="1" thickBot="1" x14ac:dyDescent="0.3">
      <c r="A23" s="3" t="s">
        <v>22</v>
      </c>
      <c r="B23" s="4"/>
      <c r="C23" s="15"/>
      <c r="D23" s="19">
        <v>10000000</v>
      </c>
      <c r="E23" s="15">
        <v>10000000</v>
      </c>
      <c r="F23" s="19"/>
      <c r="G23" s="15"/>
      <c r="H23" s="19"/>
      <c r="I23" s="45"/>
      <c r="J23" s="19"/>
      <c r="K23" s="37"/>
      <c r="L23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10000000</v>
      </c>
      <c r="M23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10000000</v>
      </c>
    </row>
    <row r="24" spans="1:13" ht="16.5" thickTop="1" thickBot="1" x14ac:dyDescent="0.3">
      <c r="A24" s="52" t="s">
        <v>58</v>
      </c>
      <c r="B24" s="4"/>
      <c r="C24" s="15"/>
      <c r="D24" s="19"/>
      <c r="E24" s="15"/>
      <c r="F24" s="19"/>
      <c r="G24" s="15"/>
      <c r="H24" s="53"/>
      <c r="I24" s="54"/>
      <c r="J24" s="19">
        <v>18400000</v>
      </c>
      <c r="K24" s="56">
        <v>9200000</v>
      </c>
      <c r="L24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18400000</v>
      </c>
      <c r="M24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9200000</v>
      </c>
    </row>
    <row r="25" spans="1:13" ht="16.5" thickTop="1" thickBot="1" x14ac:dyDescent="0.3">
      <c r="A25" s="3" t="s">
        <v>23</v>
      </c>
      <c r="B25" s="4"/>
      <c r="C25" s="15"/>
      <c r="D25" s="19">
        <v>10000000</v>
      </c>
      <c r="E25" s="15">
        <v>10000000</v>
      </c>
      <c r="F25" s="19"/>
      <c r="G25" s="15"/>
      <c r="H25" s="19"/>
      <c r="I25" s="45"/>
      <c r="J25" s="19"/>
      <c r="K25" s="37"/>
      <c r="L25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10000000</v>
      </c>
      <c r="M25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10000000</v>
      </c>
    </row>
    <row r="26" spans="1:13" ht="16.5" thickTop="1" thickBot="1" x14ac:dyDescent="0.3">
      <c r="A26" s="1" t="s">
        <v>12</v>
      </c>
      <c r="B26" s="2">
        <v>38000000</v>
      </c>
      <c r="C26" s="14">
        <v>38000000</v>
      </c>
      <c r="D26" s="19">
        <v>40000000</v>
      </c>
      <c r="E26" s="15">
        <v>40000000</v>
      </c>
      <c r="F26" s="19">
        <v>10500000</v>
      </c>
      <c r="G26" s="15">
        <v>10500000</v>
      </c>
      <c r="H26" s="19"/>
      <c r="I26" s="45"/>
      <c r="J26" s="19"/>
      <c r="K26" s="37"/>
      <c r="L26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88500000</v>
      </c>
      <c r="M26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88500000</v>
      </c>
    </row>
    <row r="27" spans="1:13" ht="30" thickTop="1" thickBot="1" x14ac:dyDescent="0.3">
      <c r="A27" s="1" t="s">
        <v>42</v>
      </c>
      <c r="B27" s="2"/>
      <c r="C27" s="14"/>
      <c r="D27" s="19"/>
      <c r="E27" s="15"/>
      <c r="F27" s="19">
        <v>31500000</v>
      </c>
      <c r="G27" s="15">
        <v>31500000</v>
      </c>
      <c r="H27" s="19">
        <v>63000000</v>
      </c>
      <c r="I27" s="45">
        <v>63000000</v>
      </c>
      <c r="J27" s="19">
        <v>85000000</v>
      </c>
      <c r="K27" s="37">
        <v>17000000</v>
      </c>
      <c r="L27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179500000</v>
      </c>
      <c r="M27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111500000</v>
      </c>
    </row>
    <row r="28" spans="1:13" ht="16.5" thickTop="1" thickBot="1" x14ac:dyDescent="0.3">
      <c r="A28" s="57" t="s">
        <v>59</v>
      </c>
      <c r="B28" s="2"/>
      <c r="C28" s="14"/>
      <c r="D28" s="19"/>
      <c r="E28" s="15"/>
      <c r="F28" s="19"/>
      <c r="G28" s="15"/>
      <c r="H28" s="53"/>
      <c r="I28" s="54"/>
      <c r="J28" s="55">
        <v>12500000</v>
      </c>
      <c r="K28" s="56">
        <v>6250000</v>
      </c>
      <c r="L28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12500000</v>
      </c>
      <c r="M28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6250000</v>
      </c>
    </row>
    <row r="29" spans="1:13" ht="30" thickTop="1" thickBot="1" x14ac:dyDescent="0.3">
      <c r="A29" s="1" t="s">
        <v>47</v>
      </c>
      <c r="B29" s="2">
        <v>38000000</v>
      </c>
      <c r="C29" s="14">
        <v>38000000</v>
      </c>
      <c r="D29" s="19">
        <v>25000000</v>
      </c>
      <c r="E29" s="15">
        <v>25000000</v>
      </c>
      <c r="F29" s="19"/>
      <c r="G29" s="15"/>
      <c r="H29" s="19">
        <v>45000000</v>
      </c>
      <c r="I29" s="45">
        <v>45000000</v>
      </c>
      <c r="J29" s="19">
        <v>59000000</v>
      </c>
      <c r="K29" s="37">
        <v>49694639</v>
      </c>
      <c r="L29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167000000</v>
      </c>
      <c r="M29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157694639</v>
      </c>
    </row>
    <row r="30" spans="1:13" ht="16.5" thickTop="1" thickBot="1" x14ac:dyDescent="0.3">
      <c r="A30" s="3" t="s">
        <v>24</v>
      </c>
      <c r="B30" s="4"/>
      <c r="C30" s="15"/>
      <c r="D30" s="19">
        <v>50000000</v>
      </c>
      <c r="E30" s="15">
        <v>45287000</v>
      </c>
      <c r="F30" s="19">
        <v>85000000</v>
      </c>
      <c r="G30" s="15">
        <v>85000000</v>
      </c>
      <c r="H30" s="19"/>
      <c r="I30" s="45"/>
      <c r="J30" s="19"/>
      <c r="K30" s="37"/>
      <c r="L30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135000000</v>
      </c>
      <c r="M30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130287000</v>
      </c>
    </row>
    <row r="31" spans="1:13" ht="16.5" thickTop="1" thickBot="1" x14ac:dyDescent="0.3">
      <c r="A31" s="52" t="s">
        <v>60</v>
      </c>
      <c r="B31" s="4"/>
      <c r="C31" s="15"/>
      <c r="D31" s="19"/>
      <c r="E31" s="15"/>
      <c r="F31" s="19"/>
      <c r="G31" s="15"/>
      <c r="H31" s="53"/>
      <c r="I31" s="54"/>
      <c r="J31" s="55">
        <v>15500000</v>
      </c>
      <c r="K31" s="56">
        <v>7750000</v>
      </c>
      <c r="L31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15500000</v>
      </c>
      <c r="M31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7750000</v>
      </c>
    </row>
    <row r="32" spans="1:13" ht="16.5" thickTop="1" thickBot="1" x14ac:dyDescent="0.3">
      <c r="A32" s="3" t="s">
        <v>32</v>
      </c>
      <c r="B32" s="4"/>
      <c r="C32" s="15"/>
      <c r="D32" s="19">
        <v>40000000</v>
      </c>
      <c r="E32" s="15">
        <v>38015000</v>
      </c>
      <c r="F32" s="19"/>
      <c r="G32" s="15"/>
      <c r="H32" s="19"/>
      <c r="I32" s="45"/>
      <c r="J32" s="19">
        <v>11200000</v>
      </c>
      <c r="K32" s="37">
        <v>5600000</v>
      </c>
      <c r="L32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51200000</v>
      </c>
      <c r="M32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43615000</v>
      </c>
    </row>
    <row r="33" spans="1:13" ht="16.5" thickTop="1" thickBot="1" x14ac:dyDescent="0.3">
      <c r="A33" s="3" t="s">
        <v>25</v>
      </c>
      <c r="B33" s="4"/>
      <c r="C33" s="15"/>
      <c r="D33" s="19">
        <v>10000000</v>
      </c>
      <c r="E33" s="15">
        <v>10000000</v>
      </c>
      <c r="F33" s="19"/>
      <c r="G33" s="15"/>
      <c r="H33" s="19"/>
      <c r="I33" s="45"/>
      <c r="J33" s="19"/>
      <c r="K33" s="37"/>
      <c r="L33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10000000</v>
      </c>
      <c r="M33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10000000</v>
      </c>
    </row>
    <row r="34" spans="1:13" ht="16.5" thickTop="1" thickBot="1" x14ac:dyDescent="0.3">
      <c r="A34" s="3" t="s">
        <v>26</v>
      </c>
      <c r="B34" s="4"/>
      <c r="C34" s="15"/>
      <c r="D34" s="19">
        <v>10000000</v>
      </c>
      <c r="E34" s="15">
        <v>10000000</v>
      </c>
      <c r="F34" s="19"/>
      <c r="G34" s="15"/>
      <c r="H34" s="19"/>
      <c r="I34" s="45"/>
      <c r="J34" s="19"/>
      <c r="K34" s="37"/>
      <c r="L34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10000000</v>
      </c>
      <c r="M34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10000000</v>
      </c>
    </row>
    <row r="35" spans="1:13" ht="16.5" thickTop="1" thickBot="1" x14ac:dyDescent="0.3">
      <c r="A35" s="1" t="s">
        <v>13</v>
      </c>
      <c r="B35" s="2">
        <v>38000000</v>
      </c>
      <c r="C35" s="14">
        <v>38000000</v>
      </c>
      <c r="D35" s="19">
        <v>50000000</v>
      </c>
      <c r="E35" s="15">
        <v>50000000</v>
      </c>
      <c r="F35" s="19">
        <v>35000000</v>
      </c>
      <c r="G35" s="15">
        <v>35000000</v>
      </c>
      <c r="H35" s="19">
        <v>62000000</v>
      </c>
      <c r="I35" s="45">
        <v>30000000</v>
      </c>
      <c r="J35" s="19"/>
      <c r="K35" s="37"/>
      <c r="L35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185000000</v>
      </c>
      <c r="M35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153000000</v>
      </c>
    </row>
    <row r="36" spans="1:13" ht="16.5" thickTop="1" thickBot="1" x14ac:dyDescent="0.3">
      <c r="A36" s="1" t="s">
        <v>51</v>
      </c>
      <c r="B36" s="2"/>
      <c r="C36" s="14"/>
      <c r="D36" s="19"/>
      <c r="E36" s="15"/>
      <c r="F36" s="19"/>
      <c r="G36" s="15"/>
      <c r="H36" s="19"/>
      <c r="I36" s="45"/>
      <c r="J36" s="19">
        <v>85000000</v>
      </c>
      <c r="K36" s="37">
        <v>45344568</v>
      </c>
      <c r="L36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85000000</v>
      </c>
      <c r="M36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45344568</v>
      </c>
    </row>
    <row r="37" spans="1:13" ht="16.5" thickTop="1" thickBot="1" x14ac:dyDescent="0.3">
      <c r="A37" s="3" t="s">
        <v>27</v>
      </c>
      <c r="B37" s="4"/>
      <c r="C37" s="15"/>
      <c r="D37" s="19">
        <v>20000000</v>
      </c>
      <c r="E37" s="15">
        <v>20000000</v>
      </c>
      <c r="F37" s="19"/>
      <c r="G37" s="15"/>
      <c r="H37" s="19"/>
      <c r="I37" s="45"/>
      <c r="J37" s="19"/>
      <c r="K37" s="37"/>
      <c r="L37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20000000</v>
      </c>
      <c r="M37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20000000</v>
      </c>
    </row>
    <row r="38" spans="1:13" ht="16.5" thickTop="1" thickBot="1" x14ac:dyDescent="0.3">
      <c r="A38" s="1" t="s">
        <v>14</v>
      </c>
      <c r="B38" s="2">
        <v>26000000</v>
      </c>
      <c r="C38" s="14">
        <v>15134541</v>
      </c>
      <c r="D38" s="19"/>
      <c r="E38" s="15"/>
      <c r="F38" s="19"/>
      <c r="G38" s="15"/>
      <c r="H38" s="19"/>
      <c r="I38" s="45"/>
      <c r="J38" s="19"/>
      <c r="K38" s="37"/>
      <c r="L38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26000000</v>
      </c>
      <c r="M38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15134541</v>
      </c>
    </row>
    <row r="39" spans="1:13" ht="16.5" thickTop="1" thickBot="1" x14ac:dyDescent="0.3">
      <c r="A39" s="3" t="s">
        <v>28</v>
      </c>
      <c r="B39" s="4"/>
      <c r="C39" s="15"/>
      <c r="D39" s="19">
        <v>10000000</v>
      </c>
      <c r="E39" s="15">
        <v>10000000</v>
      </c>
      <c r="F39" s="19"/>
      <c r="G39" s="15"/>
      <c r="H39" s="19"/>
      <c r="I39" s="45"/>
      <c r="J39" s="19"/>
      <c r="K39" s="37"/>
      <c r="L39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10000000</v>
      </c>
      <c r="M39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10000000</v>
      </c>
    </row>
    <row r="40" spans="1:13" ht="16.5" thickTop="1" thickBot="1" x14ac:dyDescent="0.3">
      <c r="A40" s="3" t="s">
        <v>29</v>
      </c>
      <c r="B40" s="4"/>
      <c r="C40" s="15"/>
      <c r="D40" s="19">
        <v>40000000</v>
      </c>
      <c r="E40" s="15">
        <v>40000000</v>
      </c>
      <c r="F40" s="19"/>
      <c r="G40" s="15"/>
      <c r="H40" s="19"/>
      <c r="I40" s="45"/>
      <c r="J40" s="19">
        <v>12000000</v>
      </c>
      <c r="K40" s="37">
        <v>6000000</v>
      </c>
      <c r="L40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52000000</v>
      </c>
      <c r="M40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46000000</v>
      </c>
    </row>
    <row r="41" spans="1:13" ht="16.5" thickTop="1" thickBot="1" x14ac:dyDescent="0.3">
      <c r="A41" s="1" t="s">
        <v>15</v>
      </c>
      <c r="B41" s="2">
        <v>27000000</v>
      </c>
      <c r="C41" s="14">
        <v>27000000</v>
      </c>
      <c r="D41" s="19"/>
      <c r="E41" s="15"/>
      <c r="F41" s="19"/>
      <c r="G41" s="15"/>
      <c r="H41" s="19"/>
      <c r="I41" s="45"/>
      <c r="J41" s="19">
        <v>13000000</v>
      </c>
      <c r="K41" s="37">
        <v>6500000</v>
      </c>
      <c r="L41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40000000</v>
      </c>
      <c r="M41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33500000</v>
      </c>
    </row>
    <row r="42" spans="1:13" ht="16.5" thickTop="1" thickBot="1" x14ac:dyDescent="0.3">
      <c r="A42" s="3" t="s">
        <v>30</v>
      </c>
      <c r="B42" s="4"/>
      <c r="C42" s="15"/>
      <c r="D42" s="19">
        <v>10000000</v>
      </c>
      <c r="E42" s="15">
        <v>10000000</v>
      </c>
      <c r="F42" s="19"/>
      <c r="G42" s="15"/>
      <c r="H42" s="19"/>
      <c r="I42" s="45"/>
      <c r="J42" s="19"/>
      <c r="K42" s="37"/>
      <c r="L42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10000000</v>
      </c>
      <c r="M42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10000000</v>
      </c>
    </row>
    <row r="43" spans="1:13" ht="31.5" thickTop="1" thickBot="1" x14ac:dyDescent="0.3">
      <c r="A43" s="58" t="s">
        <v>61</v>
      </c>
      <c r="B43" s="4"/>
      <c r="C43" s="15"/>
      <c r="D43" s="19"/>
      <c r="E43" s="15"/>
      <c r="F43" s="19"/>
      <c r="G43" s="15"/>
      <c r="H43" s="53"/>
      <c r="I43" s="54"/>
      <c r="J43" s="55">
        <v>2600000</v>
      </c>
      <c r="K43" s="56">
        <v>1300000</v>
      </c>
      <c r="L43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2600000</v>
      </c>
      <c r="M43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1300000</v>
      </c>
    </row>
    <row r="44" spans="1:13" ht="16.5" thickTop="1" thickBot="1" x14ac:dyDescent="0.3">
      <c r="A44" s="58" t="s">
        <v>62</v>
      </c>
      <c r="B44" s="4"/>
      <c r="C44" s="15"/>
      <c r="D44" s="19"/>
      <c r="E44" s="15"/>
      <c r="F44" s="19"/>
      <c r="G44" s="15"/>
      <c r="H44" s="53"/>
      <c r="I44" s="54"/>
      <c r="J44" s="55">
        <v>12400000</v>
      </c>
      <c r="K44" s="56">
        <v>6200000</v>
      </c>
      <c r="L44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12400000</v>
      </c>
      <c r="M44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6200000</v>
      </c>
    </row>
    <row r="45" spans="1:13" ht="16.5" thickTop="1" thickBot="1" x14ac:dyDescent="0.3">
      <c r="A45" s="3" t="s">
        <v>31</v>
      </c>
      <c r="B45" s="4"/>
      <c r="C45" s="15"/>
      <c r="D45" s="19">
        <v>10000000</v>
      </c>
      <c r="E45" s="15">
        <v>10000000</v>
      </c>
      <c r="F45" s="19"/>
      <c r="G45" s="15"/>
      <c r="H45" s="19"/>
      <c r="I45" s="45"/>
      <c r="J45" s="50">
        <v>12700000</v>
      </c>
      <c r="K45" s="37">
        <v>6350000</v>
      </c>
      <c r="L45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22700000</v>
      </c>
      <c r="M45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16350000</v>
      </c>
    </row>
    <row r="46" spans="1:13" ht="16.5" thickTop="1" thickBot="1" x14ac:dyDescent="0.3">
      <c r="A46" s="1" t="s">
        <v>16</v>
      </c>
      <c r="B46" s="2">
        <v>26000000</v>
      </c>
      <c r="C46" s="14">
        <v>26000000</v>
      </c>
      <c r="D46" s="19">
        <v>10000000</v>
      </c>
      <c r="E46" s="15">
        <v>10000000</v>
      </c>
      <c r="F46" s="19"/>
      <c r="G46" s="15"/>
      <c r="H46" s="19"/>
      <c r="I46" s="45"/>
      <c r="J46" s="19"/>
      <c r="K46" s="37"/>
      <c r="L46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36000000</v>
      </c>
      <c r="M46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36000000</v>
      </c>
    </row>
    <row r="47" spans="1:13" ht="16.5" thickTop="1" thickBot="1" x14ac:dyDescent="0.3">
      <c r="A47" s="1" t="s">
        <v>17</v>
      </c>
      <c r="B47" s="2">
        <v>38000000</v>
      </c>
      <c r="C47" s="14">
        <v>38000000</v>
      </c>
      <c r="D47" s="19">
        <v>70000000</v>
      </c>
      <c r="E47" s="15">
        <v>70000000</v>
      </c>
      <c r="F47" s="19">
        <v>95000000</v>
      </c>
      <c r="G47" s="15">
        <v>95000000</v>
      </c>
      <c r="H47" s="19">
        <v>100000000</v>
      </c>
      <c r="I47" s="45">
        <v>100000000</v>
      </c>
      <c r="J47" s="19">
        <v>74000000</v>
      </c>
      <c r="K47" s="37">
        <v>14800000</v>
      </c>
      <c r="L47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377000000</v>
      </c>
      <c r="M47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317800000</v>
      </c>
    </row>
    <row r="48" spans="1:13" ht="16.5" thickTop="1" thickBot="1" x14ac:dyDescent="0.3">
      <c r="A48" s="1" t="s">
        <v>18</v>
      </c>
      <c r="B48" s="2">
        <v>26000000</v>
      </c>
      <c r="C48" s="14">
        <v>26000000</v>
      </c>
      <c r="D48" s="19">
        <v>25000000</v>
      </c>
      <c r="E48" s="15">
        <v>25000000</v>
      </c>
      <c r="F48" s="19"/>
      <c r="G48" s="15"/>
      <c r="H48" s="19"/>
      <c r="I48" s="45"/>
      <c r="J48" s="55">
        <v>21700000</v>
      </c>
      <c r="K48" s="37">
        <v>10850000</v>
      </c>
      <c r="L48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72700000</v>
      </c>
      <c r="M48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61850000</v>
      </c>
    </row>
    <row r="49" spans="1:13" ht="16.5" thickTop="1" thickBot="1" x14ac:dyDescent="0.3">
      <c r="A49" s="1" t="s">
        <v>19</v>
      </c>
      <c r="B49" s="2">
        <v>38000000</v>
      </c>
      <c r="C49" s="14">
        <v>38000000</v>
      </c>
      <c r="D49" s="19">
        <v>70000000</v>
      </c>
      <c r="E49" s="15">
        <v>70000000</v>
      </c>
      <c r="F49" s="19">
        <v>62000000</v>
      </c>
      <c r="G49" s="15">
        <v>62000000</v>
      </c>
      <c r="H49" s="19">
        <v>100000000</v>
      </c>
      <c r="I49" s="45">
        <v>100000000</v>
      </c>
      <c r="J49" s="19">
        <v>102000000</v>
      </c>
      <c r="K49" s="37">
        <v>36740559</v>
      </c>
      <c r="L49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372000000</v>
      </c>
      <c r="M49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306740559</v>
      </c>
    </row>
    <row r="50" spans="1:13" ht="16.5" thickTop="1" thickBot="1" x14ac:dyDescent="0.3">
      <c r="A50" s="5" t="s">
        <v>20</v>
      </c>
      <c r="B50" s="6">
        <v>38000000</v>
      </c>
      <c r="C50" s="21">
        <v>38000000</v>
      </c>
      <c r="D50" s="22">
        <v>40000000</v>
      </c>
      <c r="E50" s="23">
        <v>40000000</v>
      </c>
      <c r="F50" s="22"/>
      <c r="G50" s="23"/>
      <c r="H50" s="22"/>
      <c r="I50" s="47"/>
      <c r="J50" s="22">
        <v>19800000</v>
      </c>
      <c r="K50" s="39">
        <v>9900000</v>
      </c>
      <c r="L50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97800000</v>
      </c>
      <c r="M50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87900000</v>
      </c>
    </row>
    <row r="51" spans="1:13" ht="16.5" thickTop="1" thickBot="1" x14ac:dyDescent="0.3">
      <c r="A51" s="24" t="s">
        <v>36</v>
      </c>
      <c r="B51" s="25">
        <f t="shared" ref="B51:G51" si="0">SUBTOTAL(109,B3:B50)</f>
        <v>1926000000</v>
      </c>
      <c r="C51" s="26">
        <f t="shared" si="0"/>
        <v>1908573541</v>
      </c>
      <c r="D51" s="27">
        <f t="shared" si="0"/>
        <v>1740000000</v>
      </c>
      <c r="E51" s="28">
        <f t="shared" si="0"/>
        <v>1724738000</v>
      </c>
      <c r="F51" s="27">
        <f t="shared" si="0"/>
        <v>1556000000</v>
      </c>
      <c r="G51" s="28">
        <f t="shared" si="0"/>
        <v>1556000000</v>
      </c>
      <c r="H51" s="27">
        <f>SUM(H3:H50)</f>
        <v>1710000000</v>
      </c>
      <c r="I51" s="49">
        <f>SUM(I3:I50)</f>
        <v>1663349426</v>
      </c>
      <c r="J51" s="27">
        <f>SUM(J3:J50)</f>
        <v>1898700000</v>
      </c>
      <c r="K51" s="29">
        <f>SUM(K3:K50)</f>
        <v>852387486</v>
      </c>
      <c r="L51" s="34">
        <f>Táblázat2[[#This Row],[Szerződés szerint odaítélt]]+Táblázat2[[#This Row],[Szerződés szerint odaítélt2]]+Táblázat2[[#This Row],[Szerződés szerint odaítélt4]]+Táblázat2[[#This Row],[Szerződés szerint odaítélt5]]+Táblázat2[[#This Row],[Szerződés szerint odaítélt6]]</f>
        <v>8830700000</v>
      </c>
      <c r="M51" s="35">
        <f>Táblázat2[[#This Row],[Ténylegesen kifizetett]]+Táblázat2[[#This Row],[Ténylegesen kifizetett3]]+Táblázat2[[#This Row],[Ténylegesen kifizetett4]]+Táblázat2[[#This Row],[Ténylegesen kifizetett2]]+Táblázat2[[#This Row],[Eddig kifizetett5]]</f>
        <v>7705048453</v>
      </c>
    </row>
    <row r="52" spans="1:13" ht="15.75" thickTop="1" x14ac:dyDescent="0.25"/>
  </sheetData>
  <mergeCells count="6">
    <mergeCell ref="B1:C1"/>
    <mergeCell ref="D1:E1"/>
    <mergeCell ref="F1:G1"/>
    <mergeCell ref="L1:M1"/>
    <mergeCell ref="H1:I1"/>
    <mergeCell ref="J1:K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Zsuzsanna</dc:creator>
  <cp:lastModifiedBy>Varga József Lajos</cp:lastModifiedBy>
  <dcterms:created xsi:type="dcterms:W3CDTF">2013-10-08T12:59:54Z</dcterms:created>
  <dcterms:modified xsi:type="dcterms:W3CDTF">2016-03-22T07:09:06Z</dcterms:modified>
</cp:coreProperties>
</file>